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2"/>
  <c r="K15" s="1"/>
  <c r="K16" s="1"/>
  <c r="L5"/>
  <c r="L15"/>
  <c r="M5"/>
  <c r="M15"/>
  <c r="N6"/>
  <c r="N7"/>
  <c r="N8"/>
  <c r="N15" s="1"/>
  <c r="N12"/>
  <c r="N13"/>
  <c r="N14"/>
  <c r="O6"/>
  <c r="O15" s="1"/>
  <c r="O7"/>
  <c r="O8"/>
  <c r="O12"/>
  <c r="O13"/>
  <c r="O14"/>
  <c r="P15"/>
  <c r="Q15"/>
  <c r="R6"/>
  <c r="R7"/>
  <c r="R8"/>
  <c r="R15" s="1"/>
  <c r="R12"/>
  <c r="R13"/>
  <c r="R14"/>
  <c r="S6"/>
  <c r="S15" s="1"/>
  <c r="S7"/>
  <c r="S8"/>
  <c r="S12"/>
  <c r="S13"/>
  <c r="S14"/>
  <c r="T7"/>
  <c r="T8"/>
  <c r="T10"/>
  <c r="T15" s="1"/>
  <c r="T12"/>
  <c r="T13"/>
  <c r="T14"/>
  <c r="U8"/>
  <c r="U10"/>
  <c r="U13"/>
  <c r="U14"/>
  <c r="U15"/>
  <c r="V8"/>
  <c r="V10"/>
  <c r="V15" s="1"/>
  <c r="V11"/>
  <c r="V14"/>
  <c r="W15"/>
  <c r="X15"/>
  <c r="Y8"/>
  <c r="Y10"/>
  <c r="Y11"/>
  <c r="Y14"/>
  <c r="Y15"/>
  <c r="Z9"/>
  <c r="Z11"/>
  <c r="Z15" s="1"/>
  <c r="AA9"/>
  <c r="AA15" s="1"/>
  <c r="E14"/>
  <c r="E13"/>
  <c r="E12"/>
  <c r="E11"/>
  <c r="E10"/>
  <c r="E9"/>
  <c r="E8"/>
  <c r="E7"/>
  <c r="E6"/>
  <c r="E5"/>
  <c r="L4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Y14" i="1"/>
  <c r="Z11"/>
  <c r="Y11"/>
  <c r="Y10"/>
  <c r="AA9"/>
  <c r="Z9"/>
  <c r="Z15"/>
  <c r="Y8"/>
  <c r="V14"/>
  <c r="U14"/>
  <c r="T14"/>
  <c r="S14"/>
  <c r="R14"/>
  <c r="U13"/>
  <c r="T13"/>
  <c r="S13"/>
  <c r="R13"/>
  <c r="T12"/>
  <c r="S12"/>
  <c r="R12"/>
  <c r="V11"/>
  <c r="V10"/>
  <c r="V15"/>
  <c r="U10"/>
  <c r="T10"/>
  <c r="V8"/>
  <c r="U8"/>
  <c r="T8"/>
  <c r="S8"/>
  <c r="R8"/>
  <c r="T7"/>
  <c r="T15" s="1"/>
  <c r="S7"/>
  <c r="R7"/>
  <c r="S6"/>
  <c r="R6"/>
  <c r="R15"/>
  <c r="O14"/>
  <c r="N14"/>
  <c r="O13"/>
  <c r="N13"/>
  <c r="O12"/>
  <c r="N12"/>
  <c r="O8"/>
  <c r="N8"/>
  <c r="O7"/>
  <c r="N7"/>
  <c r="O6"/>
  <c r="N6"/>
  <c r="N15" s="1"/>
  <c r="M5"/>
  <c r="L5"/>
  <c r="K5"/>
  <c r="K15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L15"/>
  <c r="M15"/>
  <c r="O15"/>
  <c r="Q15"/>
  <c r="S15"/>
  <c r="U15"/>
  <c r="W15"/>
  <c r="X15"/>
  <c r="Y15"/>
  <c r="AA15"/>
  <c r="E14"/>
  <c r="E13"/>
  <c r="E12"/>
  <c r="E11"/>
  <c r="E10"/>
  <c r="E9"/>
  <c r="E8"/>
  <c r="E7"/>
  <c r="E6"/>
  <c r="E5"/>
  <c r="L4"/>
  <c r="M4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K17" i="2" l="1"/>
  <c r="L16"/>
  <c r="K18" l="1"/>
  <c r="K19"/>
  <c r="L17"/>
  <c r="M16"/>
  <c r="M17" l="1"/>
  <c r="N16"/>
  <c r="L18"/>
  <c r="L19"/>
  <c r="M18" l="1"/>
  <c r="M19" s="1"/>
  <c r="O16"/>
  <c r="N17"/>
  <c r="O17" l="1"/>
  <c r="P16"/>
  <c r="N18"/>
  <c r="N19"/>
  <c r="O18" l="1"/>
  <c r="O19"/>
  <c r="P17"/>
  <c r="Q16"/>
  <c r="Q17" l="1"/>
  <c r="R16"/>
  <c r="P18"/>
  <c r="P19"/>
  <c r="Q18" l="1"/>
  <c r="Q19"/>
  <c r="R17"/>
  <c r="S16"/>
  <c r="R18" l="1"/>
  <c r="R19"/>
  <c r="S17"/>
  <c r="T16"/>
  <c r="T17" l="1"/>
  <c r="U16"/>
  <c r="S18"/>
  <c r="S19"/>
  <c r="T18" l="1"/>
  <c r="T19" s="1"/>
  <c r="V16"/>
  <c r="U17"/>
  <c r="W16" l="1"/>
  <c r="V17"/>
  <c r="U18"/>
  <c r="U19" s="1"/>
  <c r="W17" l="1"/>
  <c r="X16"/>
  <c r="V18"/>
  <c r="V19"/>
  <c r="W18" l="1"/>
  <c r="W19"/>
  <c r="X17"/>
  <c r="Y16"/>
  <c r="Z16" l="1"/>
  <c r="Y17"/>
  <c r="X18"/>
  <c r="X19"/>
  <c r="AA16" l="1"/>
  <c r="AA17" s="1"/>
  <c r="Z17"/>
  <c r="Y18"/>
  <c r="Y19"/>
  <c r="AA18" l="1"/>
  <c r="AA19" s="1"/>
  <c r="Z18"/>
  <c r="Z19" s="1"/>
</calcChain>
</file>

<file path=xl/sharedStrings.xml><?xml version="1.0" encoding="utf-8"?>
<sst xmlns="http://schemas.openxmlformats.org/spreadsheetml/2006/main" count="101" uniqueCount="35">
  <si>
    <t>Tasks</t>
  </si>
  <si>
    <t>Start Day</t>
  </si>
  <si>
    <t>End Day</t>
  </si>
  <si>
    <t>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</si>
  <si>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</si>
  <si>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</si>
  <si>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</si>
  <si>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</si>
  <si>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</si>
  <si>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</si>
  <si>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</si>
  <si>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</si>
  <si>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</si>
  <si>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</si>
  <si>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</si>
  <si>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Dependency</t>
  </si>
  <si>
    <t>Task ID</t>
  </si>
  <si>
    <t>R1</t>
  </si>
  <si>
    <t>R2</t>
  </si>
  <si>
    <t>R3</t>
  </si>
  <si>
    <t>R4</t>
  </si>
  <si>
    <t>R5</t>
  </si>
  <si>
    <t>R6</t>
  </si>
  <si>
    <t>Duration In Days</t>
  </si>
  <si>
    <t>Effort Hours</t>
  </si>
  <si>
    <t>Total</t>
  </si>
  <si>
    <t>PV</t>
  </si>
  <si>
    <t>Resource Rate</t>
  </si>
  <si>
    <t>EV</t>
  </si>
  <si>
    <t>AC</t>
  </si>
  <si>
    <t>TCPI</t>
  </si>
  <si>
    <t>DEP, Dependency.</t>
  </si>
  <si>
    <t>DEP</t>
  </si>
  <si>
    <t>Duration  in Days</t>
  </si>
  <si>
    <t>Planned Value Calculation (Cost) Table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</si>
</sst>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44" fontId="4" fillId="0" borderId="6" xfId="1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2" fontId="4" fillId="0" borderId="6" xfId="1" applyNumberFormat="1" applyFont="1" applyBorder="1"/>
    <xf numFmtId="42" fontId="4" fillId="3" borderId="6" xfId="1" applyNumberFormat="1" applyFont="1" applyFill="1" applyBorder="1"/>
    <xf numFmtId="42" fontId="4" fillId="0" borderId="11" xfId="1" applyNumberFormat="1" applyFont="1" applyBorder="1"/>
    <xf numFmtId="42" fontId="4" fillId="0" borderId="8" xfId="1" applyNumberFormat="1" applyFont="1" applyBorder="1"/>
    <xf numFmtId="42" fontId="4" fillId="3" borderId="8" xfId="1" applyNumberFormat="1" applyFont="1" applyFill="1" applyBorder="1"/>
    <xf numFmtId="42" fontId="4" fillId="0" borderId="12" xfId="1" applyNumberFormat="1" applyFont="1" applyBorder="1"/>
    <xf numFmtId="42" fontId="4" fillId="0" borderId="3" xfId="1" applyNumberFormat="1" applyFont="1" applyBorder="1"/>
    <xf numFmtId="42" fontId="4" fillId="3" borderId="3" xfId="1" applyNumberFormat="1" applyFont="1" applyFill="1" applyBorder="1"/>
    <xf numFmtId="42" fontId="4" fillId="0" borderId="4" xfId="1" applyNumberFormat="1" applyFont="1" applyBorder="1"/>
    <xf numFmtId="42" fontId="3" fillId="0" borderId="1" xfId="1" applyNumberFormat="1" applyFont="1" applyBorder="1"/>
    <xf numFmtId="42" fontId="3" fillId="3" borderId="1" xfId="1" applyNumberFormat="1" applyFont="1" applyFill="1" applyBorder="1"/>
    <xf numFmtId="42" fontId="3" fillId="0" borderId="2" xfId="1" applyNumberFormat="1" applyFont="1" applyBorder="1"/>
    <xf numFmtId="42" fontId="3" fillId="0" borderId="3" xfId="1" applyNumberFormat="1" applyFont="1" applyBorder="1"/>
    <xf numFmtId="42" fontId="3" fillId="0" borderId="4" xfId="1" applyNumberFormat="1" applyFont="1" applyBorder="1"/>
    <xf numFmtId="39" fontId="3" fillId="0" borderId="3" xfId="1" applyNumberFormat="1" applyFont="1" applyBorder="1"/>
    <xf numFmtId="42" fontId="4" fillId="4" borderId="6" xfId="1" applyNumberFormat="1" applyFont="1" applyFill="1" applyBorder="1"/>
    <xf numFmtId="42" fontId="4" fillId="4" borderId="8" xfId="1" applyNumberFormat="1" applyFont="1" applyFill="1" applyBorder="1"/>
    <xf numFmtId="42" fontId="4" fillId="4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0" xfId="0" applyFont="1" applyBorder="1"/>
    <xf numFmtId="42" fontId="5" fillId="0" borderId="1" xfId="1" applyNumberFormat="1" applyFont="1" applyBorder="1"/>
    <xf numFmtId="42" fontId="5" fillId="4" borderId="1" xfId="1" applyNumberFormat="1" applyFont="1" applyFill="1" applyBorder="1"/>
    <xf numFmtId="42" fontId="5" fillId="0" borderId="2" xfId="1" applyNumberFormat="1" applyFont="1" applyBorder="1"/>
    <xf numFmtId="0" fontId="5" fillId="0" borderId="9" xfId="0" applyFont="1" applyBorder="1"/>
    <xf numFmtId="42" fontId="5" fillId="0" borderId="3" xfId="1" applyNumberFormat="1" applyFont="1" applyBorder="1"/>
    <xf numFmtId="42" fontId="5" fillId="0" borderId="4" xfId="1" applyNumberFormat="1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6"/>
  <sheetViews>
    <sheetView showGridLines="0" tabSelected="1" zoomScaleNormal="100" workbookViewId="0">
      <selection activeCell="I33" sqref="I33"/>
    </sheetView>
  </sheetViews>
  <sheetFormatPr defaultRowHeight="12.75"/>
  <cols>
    <col min="1" max="1" width="3" customWidth="1"/>
    <col min="2" max="2" width="5.140625" customWidth="1"/>
    <col min="3" max="3" width="7.5703125" bestFit="1" customWidth="1"/>
    <col min="4" max="4" width="6.42578125" bestFit="1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9" width="8.5703125" customWidth="1"/>
    <col min="10" max="10" width="6.42578125" customWidth="1"/>
    <col min="11" max="13" width="5.28515625" bestFit="1" customWidth="1"/>
    <col min="14" max="25" width="6.140625" bestFit="1" customWidth="1"/>
    <col min="26" max="26" width="7.42578125" bestFit="1" customWidth="1"/>
    <col min="27" max="27" width="7.85546875" customWidth="1"/>
    <col min="28" max="28" width="3.28515625" customWidth="1"/>
  </cols>
  <sheetData>
    <row r="1" spans="2:27" ht="15">
      <c r="M1" s="53" t="s">
        <v>34</v>
      </c>
    </row>
    <row r="2" spans="2:27" ht="13.5" thickBot="1"/>
    <row r="3" spans="2:27">
      <c r="B3" s="58" t="s">
        <v>16</v>
      </c>
      <c r="C3" s="60" t="s">
        <v>0</v>
      </c>
      <c r="D3" s="54" t="s">
        <v>24</v>
      </c>
      <c r="E3" s="54" t="s">
        <v>33</v>
      </c>
      <c r="F3" s="54" t="s">
        <v>1</v>
      </c>
      <c r="G3" s="54" t="s">
        <v>2</v>
      </c>
      <c r="H3" s="54" t="s">
        <v>4</v>
      </c>
      <c r="I3" s="56" t="s">
        <v>27</v>
      </c>
      <c r="J3" s="54" t="s">
        <v>32</v>
      </c>
      <c r="K3" s="41" t="s">
        <v>3</v>
      </c>
      <c r="L3" s="41" t="s">
        <v>3</v>
      </c>
      <c r="M3" s="41" t="s">
        <v>3</v>
      </c>
      <c r="N3" s="41" t="s">
        <v>3</v>
      </c>
      <c r="O3" s="41" t="s">
        <v>3</v>
      </c>
      <c r="P3" s="41" t="s">
        <v>3</v>
      </c>
      <c r="Q3" s="41" t="s">
        <v>3</v>
      </c>
      <c r="R3" s="41" t="s">
        <v>3</v>
      </c>
      <c r="S3" s="41" t="s">
        <v>3</v>
      </c>
      <c r="T3" s="41" t="s">
        <v>3</v>
      </c>
      <c r="U3" s="41" t="s">
        <v>3</v>
      </c>
      <c r="V3" s="41" t="s">
        <v>3</v>
      </c>
      <c r="W3" s="41" t="s">
        <v>3</v>
      </c>
      <c r="X3" s="41" t="s">
        <v>3</v>
      </c>
      <c r="Y3" s="41" t="s">
        <v>3</v>
      </c>
      <c r="Z3" s="41" t="s">
        <v>3</v>
      </c>
      <c r="AA3" s="42" t="s">
        <v>3</v>
      </c>
    </row>
    <row r="4" spans="2:27" ht="13.5" thickBot="1">
      <c r="B4" s="59"/>
      <c r="C4" s="61"/>
      <c r="D4" s="55"/>
      <c r="E4" s="55"/>
      <c r="F4" s="55"/>
      <c r="G4" s="55"/>
      <c r="H4" s="55"/>
      <c r="I4" s="57"/>
      <c r="J4" s="55"/>
      <c r="K4" s="43">
        <v>1</v>
      </c>
      <c r="L4" s="43">
        <f>K4+1</f>
        <v>2</v>
      </c>
      <c r="M4" s="43">
        <f t="shared" ref="M4:AA4" si="0">L4+1</f>
        <v>3</v>
      </c>
      <c r="N4" s="43">
        <f t="shared" si="0"/>
        <v>4</v>
      </c>
      <c r="O4" s="43">
        <f t="shared" si="0"/>
        <v>5</v>
      </c>
      <c r="P4" s="43">
        <f t="shared" si="0"/>
        <v>6</v>
      </c>
      <c r="Q4" s="43">
        <f t="shared" si="0"/>
        <v>7</v>
      </c>
      <c r="R4" s="43">
        <f t="shared" si="0"/>
        <v>8</v>
      </c>
      <c r="S4" s="43">
        <f t="shared" si="0"/>
        <v>9</v>
      </c>
      <c r="T4" s="43">
        <f t="shared" si="0"/>
        <v>10</v>
      </c>
      <c r="U4" s="43">
        <f t="shared" si="0"/>
        <v>11</v>
      </c>
      <c r="V4" s="43">
        <f t="shared" si="0"/>
        <v>12</v>
      </c>
      <c r="W4" s="43">
        <f t="shared" si="0"/>
        <v>13</v>
      </c>
      <c r="X4" s="43">
        <f t="shared" si="0"/>
        <v>14</v>
      </c>
      <c r="Y4" s="43">
        <f t="shared" si="0"/>
        <v>15</v>
      </c>
      <c r="Z4" s="43">
        <f t="shared" si="0"/>
        <v>16</v>
      </c>
      <c r="AA4" s="44">
        <f t="shared" si="0"/>
        <v>17</v>
      </c>
    </row>
    <row r="5" spans="2:27">
      <c r="B5" s="7">
        <v>1</v>
      </c>
      <c r="C5" s="8" t="s">
        <v>5</v>
      </c>
      <c r="D5" s="9">
        <v>24</v>
      </c>
      <c r="E5" s="9">
        <f>G5-F5+1</f>
        <v>3</v>
      </c>
      <c r="F5" s="9">
        <v>1</v>
      </c>
      <c r="G5" s="9">
        <v>3</v>
      </c>
      <c r="H5" s="9" t="s">
        <v>17</v>
      </c>
      <c r="I5" s="20">
        <v>2</v>
      </c>
      <c r="J5" s="9"/>
      <c r="K5" s="23">
        <f>8*$I5</f>
        <v>16</v>
      </c>
      <c r="L5" s="23">
        <f>8*$I5</f>
        <v>16</v>
      </c>
      <c r="M5" s="23">
        <f>8*$I5</f>
        <v>16</v>
      </c>
      <c r="N5" s="23"/>
      <c r="O5" s="23"/>
      <c r="P5" s="38"/>
      <c r="Q5" s="38"/>
      <c r="R5" s="23"/>
      <c r="S5" s="23"/>
      <c r="T5" s="23"/>
      <c r="U5" s="23"/>
      <c r="V5" s="23"/>
      <c r="W5" s="38"/>
      <c r="X5" s="38"/>
      <c r="Y5" s="23"/>
      <c r="Z5" s="23"/>
      <c r="AA5" s="25"/>
    </row>
    <row r="6" spans="2:27">
      <c r="B6" s="10">
        <v>2</v>
      </c>
      <c r="C6" s="11" t="s">
        <v>6</v>
      </c>
      <c r="D6" s="12">
        <v>32</v>
      </c>
      <c r="E6" s="12">
        <f t="shared" ref="E6:E14" si="1">G6-F6+1</f>
        <v>6</v>
      </c>
      <c r="F6" s="12">
        <v>4</v>
      </c>
      <c r="G6" s="12">
        <v>9</v>
      </c>
      <c r="H6" s="12" t="s">
        <v>18</v>
      </c>
      <c r="I6" s="21">
        <v>3</v>
      </c>
      <c r="J6" s="12">
        <v>1</v>
      </c>
      <c r="K6" s="26"/>
      <c r="L6" s="26"/>
      <c r="M6" s="26"/>
      <c r="N6" s="23">
        <f t="shared" ref="N6:O8" si="2">8*$I6</f>
        <v>24</v>
      </c>
      <c r="O6" s="23">
        <f t="shared" si="2"/>
        <v>24</v>
      </c>
      <c r="P6" s="39"/>
      <c r="Q6" s="39"/>
      <c r="R6" s="23">
        <f t="shared" ref="R6:S8" si="3">8*$I6</f>
        <v>24</v>
      </c>
      <c r="S6" s="23">
        <f t="shared" si="3"/>
        <v>24</v>
      </c>
      <c r="T6" s="26"/>
      <c r="U6" s="26"/>
      <c r="V6" s="26"/>
      <c r="W6" s="39"/>
      <c r="X6" s="39"/>
      <c r="Y6" s="26"/>
      <c r="Z6" s="26"/>
      <c r="AA6" s="28"/>
    </row>
    <row r="7" spans="2:27">
      <c r="B7" s="10">
        <v>3</v>
      </c>
      <c r="C7" s="11" t="s">
        <v>7</v>
      </c>
      <c r="D7" s="12">
        <v>48</v>
      </c>
      <c r="E7" s="12">
        <f t="shared" si="1"/>
        <v>8</v>
      </c>
      <c r="F7" s="12">
        <v>4</v>
      </c>
      <c r="G7" s="12">
        <v>11</v>
      </c>
      <c r="H7" s="12" t="s">
        <v>19</v>
      </c>
      <c r="I7" s="21">
        <v>4</v>
      </c>
      <c r="J7" s="12">
        <v>1</v>
      </c>
      <c r="K7" s="26"/>
      <c r="L7" s="26"/>
      <c r="M7" s="26"/>
      <c r="N7" s="23">
        <f t="shared" si="2"/>
        <v>32</v>
      </c>
      <c r="O7" s="23">
        <f t="shared" si="2"/>
        <v>32</v>
      </c>
      <c r="P7" s="39"/>
      <c r="Q7" s="39"/>
      <c r="R7" s="23">
        <f t="shared" si="3"/>
        <v>32</v>
      </c>
      <c r="S7" s="23">
        <f t="shared" si="3"/>
        <v>32</v>
      </c>
      <c r="T7" s="23">
        <f>8*$I7</f>
        <v>32</v>
      </c>
      <c r="U7" s="26"/>
      <c r="V7" s="26"/>
      <c r="W7" s="39"/>
      <c r="X7" s="39"/>
      <c r="Y7" s="26"/>
      <c r="Z7" s="26"/>
      <c r="AA7" s="28"/>
    </row>
    <row r="8" spans="2:27">
      <c r="B8" s="10">
        <v>4</v>
      </c>
      <c r="C8" s="11" t="s">
        <v>8</v>
      </c>
      <c r="D8" s="12">
        <v>64</v>
      </c>
      <c r="E8" s="12">
        <f t="shared" si="1"/>
        <v>12</v>
      </c>
      <c r="F8" s="12">
        <v>4</v>
      </c>
      <c r="G8" s="12">
        <v>15</v>
      </c>
      <c r="H8" s="12" t="s">
        <v>17</v>
      </c>
      <c r="I8" s="21">
        <v>2</v>
      </c>
      <c r="J8" s="12"/>
      <c r="K8" s="26"/>
      <c r="L8" s="26"/>
      <c r="M8" s="26"/>
      <c r="N8" s="23">
        <f t="shared" si="2"/>
        <v>16</v>
      </c>
      <c r="O8" s="23">
        <f t="shared" si="2"/>
        <v>16</v>
      </c>
      <c r="P8" s="39"/>
      <c r="Q8" s="39"/>
      <c r="R8" s="23">
        <f t="shared" si="3"/>
        <v>16</v>
      </c>
      <c r="S8" s="23">
        <f t="shared" si="3"/>
        <v>16</v>
      </c>
      <c r="T8" s="23">
        <f>8*$I8</f>
        <v>16</v>
      </c>
      <c r="U8" s="23">
        <f>8*$I8</f>
        <v>16</v>
      </c>
      <c r="V8" s="23">
        <f>8*$I8</f>
        <v>16</v>
      </c>
      <c r="W8" s="39"/>
      <c r="X8" s="39"/>
      <c r="Y8" s="23">
        <f>8*$I8</f>
        <v>16</v>
      </c>
      <c r="Z8" s="26"/>
      <c r="AA8" s="28"/>
    </row>
    <row r="9" spans="2:27">
      <c r="B9" s="10">
        <v>5</v>
      </c>
      <c r="C9" s="11" t="s">
        <v>9</v>
      </c>
      <c r="D9" s="12">
        <v>16</v>
      </c>
      <c r="E9" s="12">
        <f t="shared" si="1"/>
        <v>2</v>
      </c>
      <c r="F9" s="12">
        <v>16</v>
      </c>
      <c r="G9" s="12">
        <v>17</v>
      </c>
      <c r="H9" s="12" t="s">
        <v>17</v>
      </c>
      <c r="I9" s="21">
        <v>2</v>
      </c>
      <c r="J9" s="12">
        <v>4</v>
      </c>
      <c r="K9" s="26"/>
      <c r="L9" s="26"/>
      <c r="M9" s="26"/>
      <c r="N9" s="26"/>
      <c r="O9" s="26"/>
      <c r="P9" s="39"/>
      <c r="Q9" s="39"/>
      <c r="R9" s="26"/>
      <c r="S9" s="26"/>
      <c r="T9" s="26"/>
      <c r="U9" s="26"/>
      <c r="V9" s="26"/>
      <c r="W9" s="39"/>
      <c r="X9" s="39"/>
      <c r="Y9" s="26"/>
      <c r="Z9" s="23">
        <f>8*$I9</f>
        <v>16</v>
      </c>
      <c r="AA9" s="23">
        <f>8*$I9</f>
        <v>16</v>
      </c>
    </row>
    <row r="10" spans="2:27">
      <c r="B10" s="10">
        <v>6</v>
      </c>
      <c r="C10" s="11" t="s">
        <v>10</v>
      </c>
      <c r="D10" s="12">
        <v>32</v>
      </c>
      <c r="E10" s="12">
        <f t="shared" si="1"/>
        <v>6</v>
      </c>
      <c r="F10" s="12">
        <v>10</v>
      </c>
      <c r="G10" s="12">
        <v>15</v>
      </c>
      <c r="H10" s="12" t="s">
        <v>18</v>
      </c>
      <c r="I10" s="21">
        <v>3</v>
      </c>
      <c r="J10" s="12">
        <v>1</v>
      </c>
      <c r="K10" s="26"/>
      <c r="L10" s="26"/>
      <c r="M10" s="26"/>
      <c r="N10" s="26"/>
      <c r="O10" s="26"/>
      <c r="P10" s="39"/>
      <c r="Q10" s="39"/>
      <c r="R10" s="26"/>
      <c r="S10" s="26"/>
      <c r="T10" s="23">
        <f>8*$I10</f>
        <v>24</v>
      </c>
      <c r="U10" s="23">
        <f>8*$I10</f>
        <v>24</v>
      </c>
      <c r="V10" s="23">
        <f>8*$I10</f>
        <v>24</v>
      </c>
      <c r="W10" s="39"/>
      <c r="X10" s="39"/>
      <c r="Y10" s="23">
        <f>8*$I10</f>
        <v>24</v>
      </c>
      <c r="Z10" s="26"/>
      <c r="AA10" s="28"/>
    </row>
    <row r="11" spans="2:27">
      <c r="B11" s="10">
        <v>7</v>
      </c>
      <c r="C11" s="11" t="s">
        <v>11</v>
      </c>
      <c r="D11" s="12">
        <v>24</v>
      </c>
      <c r="E11" s="12">
        <f t="shared" si="1"/>
        <v>5</v>
      </c>
      <c r="F11" s="12">
        <v>12</v>
      </c>
      <c r="G11" s="12">
        <v>16</v>
      </c>
      <c r="H11" s="12" t="s">
        <v>19</v>
      </c>
      <c r="I11" s="21">
        <v>4</v>
      </c>
      <c r="J11" s="12">
        <v>1</v>
      </c>
      <c r="K11" s="26"/>
      <c r="L11" s="26"/>
      <c r="M11" s="26"/>
      <c r="N11" s="26"/>
      <c r="O11" s="26"/>
      <c r="P11" s="39"/>
      <c r="Q11" s="39"/>
      <c r="R11" s="26"/>
      <c r="S11" s="26"/>
      <c r="T11" s="26"/>
      <c r="U11" s="26"/>
      <c r="V11" s="23">
        <f>8*$I11</f>
        <v>32</v>
      </c>
      <c r="W11" s="39"/>
      <c r="X11" s="39"/>
      <c r="Y11" s="23">
        <f>8*$I11</f>
        <v>32</v>
      </c>
      <c r="Z11" s="23">
        <f>8*$I11</f>
        <v>32</v>
      </c>
      <c r="AA11" s="28"/>
    </row>
    <row r="12" spans="2:27">
      <c r="B12" s="10">
        <v>8</v>
      </c>
      <c r="C12" s="11" t="s">
        <v>12</v>
      </c>
      <c r="D12" s="12">
        <v>40</v>
      </c>
      <c r="E12" s="12">
        <f t="shared" si="1"/>
        <v>7</v>
      </c>
      <c r="F12" s="12">
        <v>4</v>
      </c>
      <c r="G12" s="12">
        <v>10</v>
      </c>
      <c r="H12" s="12" t="s">
        <v>20</v>
      </c>
      <c r="I12" s="21">
        <v>2.5</v>
      </c>
      <c r="J12" s="12">
        <v>1</v>
      </c>
      <c r="K12" s="26"/>
      <c r="L12" s="26"/>
      <c r="M12" s="26"/>
      <c r="N12" s="23">
        <f t="shared" ref="N12:O14" si="4">8*$I12</f>
        <v>20</v>
      </c>
      <c r="O12" s="23">
        <f t="shared" si="4"/>
        <v>20</v>
      </c>
      <c r="P12" s="39"/>
      <c r="Q12" s="39"/>
      <c r="R12" s="23">
        <f t="shared" ref="R12:T14" si="5">8*$I12</f>
        <v>20</v>
      </c>
      <c r="S12" s="23">
        <f t="shared" si="5"/>
        <v>20</v>
      </c>
      <c r="T12" s="23">
        <f t="shared" si="5"/>
        <v>20</v>
      </c>
      <c r="U12" s="26"/>
      <c r="V12" s="26"/>
      <c r="W12" s="39"/>
      <c r="X12" s="39"/>
      <c r="Y12" s="26"/>
      <c r="Z12" s="26"/>
      <c r="AA12" s="28"/>
    </row>
    <row r="13" spans="2:27">
      <c r="B13" s="10">
        <v>9</v>
      </c>
      <c r="C13" s="11" t="s">
        <v>13</v>
      </c>
      <c r="D13" s="12">
        <v>48</v>
      </c>
      <c r="E13" s="12">
        <f t="shared" si="1"/>
        <v>8</v>
      </c>
      <c r="F13" s="12">
        <v>4</v>
      </c>
      <c r="G13" s="12">
        <v>11</v>
      </c>
      <c r="H13" s="12" t="s">
        <v>21</v>
      </c>
      <c r="I13" s="21">
        <v>2.5</v>
      </c>
      <c r="J13" s="12">
        <v>1</v>
      </c>
      <c r="K13" s="26"/>
      <c r="L13" s="26"/>
      <c r="M13" s="26"/>
      <c r="N13" s="23">
        <f t="shared" si="4"/>
        <v>20</v>
      </c>
      <c r="O13" s="23">
        <f t="shared" si="4"/>
        <v>20</v>
      </c>
      <c r="P13" s="39"/>
      <c r="Q13" s="39"/>
      <c r="R13" s="23">
        <f t="shared" si="5"/>
        <v>20</v>
      </c>
      <c r="S13" s="23">
        <f t="shared" si="5"/>
        <v>20</v>
      </c>
      <c r="T13" s="23">
        <f t="shared" si="5"/>
        <v>20</v>
      </c>
      <c r="U13" s="23">
        <f>8*$I13</f>
        <v>20</v>
      </c>
      <c r="V13" s="26"/>
      <c r="W13" s="39"/>
      <c r="X13" s="39"/>
      <c r="Y13" s="26"/>
      <c r="Z13" s="26"/>
      <c r="AA13" s="28"/>
    </row>
    <row r="14" spans="2:27" ht="13.5" thickBot="1">
      <c r="B14" s="13">
        <v>10</v>
      </c>
      <c r="C14" s="14" t="s">
        <v>14</v>
      </c>
      <c r="D14" s="15">
        <v>64</v>
      </c>
      <c r="E14" s="15">
        <f t="shared" si="1"/>
        <v>12</v>
      </c>
      <c r="F14" s="15">
        <v>4</v>
      </c>
      <c r="G14" s="15">
        <v>15</v>
      </c>
      <c r="H14" s="15" t="s">
        <v>22</v>
      </c>
      <c r="I14" s="22">
        <v>2.5</v>
      </c>
      <c r="J14" s="15">
        <v>1</v>
      </c>
      <c r="K14" s="29"/>
      <c r="L14" s="29"/>
      <c r="M14" s="29"/>
      <c r="N14" s="23">
        <f t="shared" si="4"/>
        <v>20</v>
      </c>
      <c r="O14" s="23">
        <f t="shared" si="4"/>
        <v>20</v>
      </c>
      <c r="P14" s="40"/>
      <c r="Q14" s="40"/>
      <c r="R14" s="23">
        <f t="shared" si="5"/>
        <v>20</v>
      </c>
      <c r="S14" s="23">
        <f t="shared" si="5"/>
        <v>20</v>
      </c>
      <c r="T14" s="23">
        <f t="shared" si="5"/>
        <v>20</v>
      </c>
      <c r="U14" s="23">
        <f>8*$I14</f>
        <v>20</v>
      </c>
      <c r="V14" s="23">
        <f>8*$I14</f>
        <v>20</v>
      </c>
      <c r="W14" s="40"/>
      <c r="X14" s="40"/>
      <c r="Y14" s="23">
        <f>8*$I14</f>
        <v>20</v>
      </c>
      <c r="Z14" s="29"/>
      <c r="AA14" s="31"/>
    </row>
    <row r="15" spans="2:27">
      <c r="B15" s="16"/>
      <c r="C15" s="16"/>
      <c r="D15" s="16"/>
      <c r="E15" s="16"/>
      <c r="F15" s="16"/>
      <c r="G15" s="16"/>
      <c r="H15" s="17"/>
      <c r="I15" s="17"/>
      <c r="J15" s="45" t="s">
        <v>25</v>
      </c>
      <c r="K15" s="46">
        <f t="shared" ref="K15:AA15" si="6">SUM(K5:K14)</f>
        <v>16</v>
      </c>
      <c r="L15" s="46">
        <f t="shared" si="6"/>
        <v>16</v>
      </c>
      <c r="M15" s="46">
        <f t="shared" si="6"/>
        <v>16</v>
      </c>
      <c r="N15" s="46">
        <f t="shared" si="6"/>
        <v>132</v>
      </c>
      <c r="O15" s="46">
        <f t="shared" si="6"/>
        <v>132</v>
      </c>
      <c r="P15" s="47"/>
      <c r="Q15" s="47">
        <f t="shared" si="6"/>
        <v>0</v>
      </c>
      <c r="R15" s="46">
        <f t="shared" si="6"/>
        <v>132</v>
      </c>
      <c r="S15" s="46">
        <f t="shared" si="6"/>
        <v>132</v>
      </c>
      <c r="T15" s="46">
        <f t="shared" si="6"/>
        <v>132</v>
      </c>
      <c r="U15" s="46">
        <f t="shared" si="6"/>
        <v>80</v>
      </c>
      <c r="V15" s="46">
        <f t="shared" si="6"/>
        <v>92</v>
      </c>
      <c r="W15" s="47">
        <f t="shared" si="6"/>
        <v>0</v>
      </c>
      <c r="X15" s="47">
        <f t="shared" si="6"/>
        <v>0</v>
      </c>
      <c r="Y15" s="46">
        <f t="shared" si="6"/>
        <v>92</v>
      </c>
      <c r="Z15" s="46">
        <f t="shared" si="6"/>
        <v>48</v>
      </c>
      <c r="AA15" s="48">
        <f t="shared" si="6"/>
        <v>16</v>
      </c>
    </row>
    <row r="16" spans="2:27" ht="13.5" thickBot="1">
      <c r="B16" s="52" t="s">
        <v>31</v>
      </c>
      <c r="C16" s="52"/>
      <c r="D16" s="52"/>
      <c r="E16" s="16"/>
      <c r="F16" s="16"/>
      <c r="G16" s="16"/>
      <c r="H16" s="16"/>
      <c r="I16" s="16"/>
      <c r="J16" s="49" t="s">
        <v>26</v>
      </c>
      <c r="K16" s="50">
        <f>K15</f>
        <v>16</v>
      </c>
      <c r="L16" s="50">
        <f t="shared" ref="L16:AA16" si="7">K16+L15</f>
        <v>32</v>
      </c>
      <c r="M16" s="50">
        <f t="shared" si="7"/>
        <v>48</v>
      </c>
      <c r="N16" s="50">
        <f t="shared" si="7"/>
        <v>180</v>
      </c>
      <c r="O16" s="50">
        <f t="shared" si="7"/>
        <v>312</v>
      </c>
      <c r="P16" s="50">
        <f t="shared" si="7"/>
        <v>312</v>
      </c>
      <c r="Q16" s="50">
        <f t="shared" si="7"/>
        <v>312</v>
      </c>
      <c r="R16" s="50">
        <f t="shared" si="7"/>
        <v>444</v>
      </c>
      <c r="S16" s="50">
        <f t="shared" si="7"/>
        <v>576</v>
      </c>
      <c r="T16" s="50">
        <f t="shared" si="7"/>
        <v>708</v>
      </c>
      <c r="U16" s="50">
        <f t="shared" si="7"/>
        <v>788</v>
      </c>
      <c r="V16" s="50">
        <f t="shared" si="7"/>
        <v>880</v>
      </c>
      <c r="W16" s="50">
        <f t="shared" si="7"/>
        <v>880</v>
      </c>
      <c r="X16" s="50">
        <f t="shared" si="7"/>
        <v>880</v>
      </c>
      <c r="Y16" s="50">
        <f t="shared" si="7"/>
        <v>972</v>
      </c>
      <c r="Z16" s="50">
        <f t="shared" si="7"/>
        <v>1020</v>
      </c>
      <c r="AA16" s="51">
        <f t="shared" si="7"/>
        <v>1036</v>
      </c>
    </row>
  </sheetData>
  <mergeCells count="9">
    <mergeCell ref="B3:B4"/>
    <mergeCell ref="C3:C4"/>
    <mergeCell ref="D3:D4"/>
    <mergeCell ref="E3:E4"/>
    <mergeCell ref="F3:F4"/>
    <mergeCell ref="G3:G4"/>
    <mergeCell ref="H3:H4"/>
    <mergeCell ref="J3:J4"/>
    <mergeCell ref="I3:I4"/>
  </mergeCells>
  <phoneticPr fontId="2" type="noConversion"/>
  <printOptions horizontalCentered="1"/>
  <pageMargins left="0.25" right="0.25" top="1.25" bottom="1" header="0.5" footer="0.5"/>
  <pageSetup paperSize="5"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A19"/>
  <sheetViews>
    <sheetView topLeftCell="J7" workbookViewId="0">
      <selection activeCell="J19" sqref="J19:AA19"/>
    </sheetView>
  </sheetViews>
  <sheetFormatPr defaultRowHeight="12.75"/>
  <cols>
    <col min="1" max="1" width="2.85546875" customWidth="1"/>
    <col min="2" max="2" width="6" customWidth="1"/>
    <col min="4" max="4" width="6" customWidth="1"/>
    <col min="6" max="6" width="5.7109375" customWidth="1"/>
    <col min="7" max="7" width="5.28515625" customWidth="1"/>
    <col min="8" max="8" width="8.7109375" customWidth="1"/>
    <col min="11" max="11" width="5.42578125" bestFit="1" customWidth="1"/>
    <col min="12" max="12" width="6" bestFit="1" customWidth="1"/>
    <col min="13" max="13" width="6.28515625" bestFit="1" customWidth="1"/>
    <col min="14" max="14" width="6.85546875" bestFit="1" customWidth="1"/>
    <col min="15" max="20" width="7.5703125" bestFit="1" customWidth="1"/>
    <col min="21" max="27" width="8.42578125" bestFit="1" customWidth="1"/>
  </cols>
  <sheetData>
    <row r="2" spans="2:27" ht="13.5" thickBot="1"/>
    <row r="3" spans="2:27">
      <c r="B3" s="62" t="s">
        <v>16</v>
      </c>
      <c r="C3" s="64" t="s">
        <v>0</v>
      </c>
      <c r="D3" s="66" t="s">
        <v>24</v>
      </c>
      <c r="E3" s="66" t="s">
        <v>23</v>
      </c>
      <c r="F3" s="66" t="s">
        <v>1</v>
      </c>
      <c r="G3" s="66" t="s">
        <v>2</v>
      </c>
      <c r="H3" s="66" t="s">
        <v>4</v>
      </c>
      <c r="I3" s="68" t="s">
        <v>27</v>
      </c>
      <c r="J3" s="66" t="s">
        <v>15</v>
      </c>
      <c r="K3" s="1" t="s">
        <v>3</v>
      </c>
      <c r="L3" s="1" t="s">
        <v>3</v>
      </c>
      <c r="M3" s="1" t="s">
        <v>3</v>
      </c>
      <c r="N3" s="1" t="s">
        <v>3</v>
      </c>
      <c r="O3" s="1" t="s">
        <v>3</v>
      </c>
      <c r="P3" s="2" t="s">
        <v>3</v>
      </c>
      <c r="Q3" s="2" t="s">
        <v>3</v>
      </c>
      <c r="R3" s="1" t="s">
        <v>3</v>
      </c>
      <c r="S3" s="1" t="s">
        <v>3</v>
      </c>
      <c r="T3" s="1" t="s">
        <v>3</v>
      </c>
      <c r="U3" s="1" t="s">
        <v>3</v>
      </c>
      <c r="V3" s="1" t="s">
        <v>3</v>
      </c>
      <c r="W3" s="2" t="s">
        <v>3</v>
      </c>
      <c r="X3" s="2" t="s">
        <v>3</v>
      </c>
      <c r="Y3" s="1" t="s">
        <v>3</v>
      </c>
      <c r="Z3" s="1" t="s">
        <v>3</v>
      </c>
      <c r="AA3" s="3" t="s">
        <v>3</v>
      </c>
    </row>
    <row r="4" spans="2:27" ht="13.5" thickBot="1">
      <c r="B4" s="63"/>
      <c r="C4" s="65"/>
      <c r="D4" s="67"/>
      <c r="E4" s="67"/>
      <c r="F4" s="67"/>
      <c r="G4" s="67"/>
      <c r="H4" s="67"/>
      <c r="I4" s="69"/>
      <c r="J4" s="67"/>
      <c r="K4" s="4">
        <v>1</v>
      </c>
      <c r="L4" s="4">
        <f>K4+1</f>
        <v>2</v>
      </c>
      <c r="M4" s="4">
        <f t="shared" ref="M4:AA4" si="0">L4+1</f>
        <v>3</v>
      </c>
      <c r="N4" s="4">
        <f t="shared" si="0"/>
        <v>4</v>
      </c>
      <c r="O4" s="4">
        <f t="shared" si="0"/>
        <v>5</v>
      </c>
      <c r="P4" s="5">
        <f t="shared" si="0"/>
        <v>6</v>
      </c>
      <c r="Q4" s="5">
        <f t="shared" si="0"/>
        <v>7</v>
      </c>
      <c r="R4" s="4">
        <f t="shared" si="0"/>
        <v>8</v>
      </c>
      <c r="S4" s="4">
        <f t="shared" si="0"/>
        <v>9</v>
      </c>
      <c r="T4" s="4">
        <f t="shared" si="0"/>
        <v>10</v>
      </c>
      <c r="U4" s="4">
        <f t="shared" si="0"/>
        <v>11</v>
      </c>
      <c r="V4" s="4">
        <f t="shared" si="0"/>
        <v>12</v>
      </c>
      <c r="W4" s="5">
        <f t="shared" si="0"/>
        <v>13</v>
      </c>
      <c r="X4" s="5">
        <f t="shared" si="0"/>
        <v>14</v>
      </c>
      <c r="Y4" s="4">
        <f t="shared" si="0"/>
        <v>15</v>
      </c>
      <c r="Z4" s="4">
        <f t="shared" si="0"/>
        <v>16</v>
      </c>
      <c r="AA4" s="6">
        <f t="shared" si="0"/>
        <v>17</v>
      </c>
    </row>
    <row r="5" spans="2:27">
      <c r="B5" s="7">
        <v>1</v>
      </c>
      <c r="C5" s="8" t="s">
        <v>5</v>
      </c>
      <c r="D5" s="8">
        <v>24</v>
      </c>
      <c r="E5" s="9">
        <f>G5-F5+1</f>
        <v>3</v>
      </c>
      <c r="F5" s="9">
        <v>1</v>
      </c>
      <c r="G5" s="9">
        <v>3</v>
      </c>
      <c r="H5" s="9" t="s">
        <v>17</v>
      </c>
      <c r="I5" s="20">
        <v>2</v>
      </c>
      <c r="J5" s="8"/>
      <c r="K5" s="23">
        <f>8*$I5</f>
        <v>16</v>
      </c>
      <c r="L5" s="23">
        <f>8*$I5</f>
        <v>16</v>
      </c>
      <c r="M5" s="23">
        <f>8*$I5</f>
        <v>16</v>
      </c>
      <c r="N5" s="23"/>
      <c r="O5" s="23"/>
      <c r="P5" s="24"/>
      <c r="Q5" s="24"/>
      <c r="R5" s="23"/>
      <c r="S5" s="23"/>
      <c r="T5" s="23"/>
      <c r="U5" s="23"/>
      <c r="V5" s="23"/>
      <c r="W5" s="24"/>
      <c r="X5" s="24"/>
      <c r="Y5" s="23"/>
      <c r="Z5" s="23"/>
      <c r="AA5" s="25"/>
    </row>
    <row r="6" spans="2:27">
      <c r="B6" s="10">
        <v>2</v>
      </c>
      <c r="C6" s="11" t="s">
        <v>6</v>
      </c>
      <c r="D6" s="11">
        <v>32</v>
      </c>
      <c r="E6" s="12">
        <f t="shared" ref="E6:E14" si="1">G6-F6+1</f>
        <v>6</v>
      </c>
      <c r="F6" s="12">
        <v>4</v>
      </c>
      <c r="G6" s="12">
        <v>9</v>
      </c>
      <c r="H6" s="12" t="s">
        <v>18</v>
      </c>
      <c r="I6" s="21">
        <v>3</v>
      </c>
      <c r="J6" s="11">
        <v>1</v>
      </c>
      <c r="K6" s="26"/>
      <c r="L6" s="26"/>
      <c r="M6" s="26"/>
      <c r="N6" s="23">
        <f t="shared" ref="N6:O8" si="2">8*$I6</f>
        <v>24</v>
      </c>
      <c r="O6" s="23">
        <f t="shared" si="2"/>
        <v>24</v>
      </c>
      <c r="P6" s="27"/>
      <c r="Q6" s="27"/>
      <c r="R6" s="23">
        <f t="shared" ref="R6:S8" si="3">8*$I6</f>
        <v>24</v>
      </c>
      <c r="S6" s="23">
        <f t="shared" si="3"/>
        <v>24</v>
      </c>
      <c r="T6" s="26"/>
      <c r="U6" s="26"/>
      <c r="V6" s="26"/>
      <c r="W6" s="27"/>
      <c r="X6" s="27"/>
      <c r="Y6" s="26"/>
      <c r="Z6" s="26"/>
      <c r="AA6" s="28"/>
    </row>
    <row r="7" spans="2:27">
      <c r="B7" s="10">
        <v>3</v>
      </c>
      <c r="C7" s="11" t="s">
        <v>7</v>
      </c>
      <c r="D7" s="11">
        <v>48</v>
      </c>
      <c r="E7" s="12">
        <f t="shared" si="1"/>
        <v>8</v>
      </c>
      <c r="F7" s="12">
        <v>4</v>
      </c>
      <c r="G7" s="12">
        <v>11</v>
      </c>
      <c r="H7" s="12" t="s">
        <v>19</v>
      </c>
      <c r="I7" s="21">
        <v>4</v>
      </c>
      <c r="J7" s="11">
        <v>1</v>
      </c>
      <c r="K7" s="26"/>
      <c r="L7" s="26"/>
      <c r="M7" s="26"/>
      <c r="N7" s="23">
        <f t="shared" si="2"/>
        <v>32</v>
      </c>
      <c r="O7" s="23">
        <f t="shared" si="2"/>
        <v>32</v>
      </c>
      <c r="P7" s="27"/>
      <c r="Q7" s="27"/>
      <c r="R7" s="23">
        <f t="shared" si="3"/>
        <v>32</v>
      </c>
      <c r="S7" s="23">
        <f t="shared" si="3"/>
        <v>32</v>
      </c>
      <c r="T7" s="23">
        <f>8*$I7</f>
        <v>32</v>
      </c>
      <c r="U7" s="26"/>
      <c r="V7" s="26"/>
      <c r="W7" s="27"/>
      <c r="X7" s="27"/>
      <c r="Y7" s="26"/>
      <c r="Z7" s="26"/>
      <c r="AA7" s="28"/>
    </row>
    <row r="8" spans="2:27">
      <c r="B8" s="10">
        <v>4</v>
      </c>
      <c r="C8" s="11" t="s">
        <v>8</v>
      </c>
      <c r="D8" s="11">
        <v>64</v>
      </c>
      <c r="E8" s="12">
        <f t="shared" si="1"/>
        <v>12</v>
      </c>
      <c r="F8" s="12">
        <v>4</v>
      </c>
      <c r="G8" s="12">
        <v>15</v>
      </c>
      <c r="H8" s="12" t="s">
        <v>17</v>
      </c>
      <c r="I8" s="21">
        <v>2</v>
      </c>
      <c r="J8" s="11"/>
      <c r="K8" s="26"/>
      <c r="L8" s="26"/>
      <c r="M8" s="26"/>
      <c r="N8" s="23">
        <f t="shared" si="2"/>
        <v>16</v>
      </c>
      <c r="O8" s="23">
        <f t="shared" si="2"/>
        <v>16</v>
      </c>
      <c r="P8" s="27"/>
      <c r="Q8" s="27"/>
      <c r="R8" s="23">
        <f t="shared" si="3"/>
        <v>16</v>
      </c>
      <c r="S8" s="23">
        <f t="shared" si="3"/>
        <v>16</v>
      </c>
      <c r="T8" s="23">
        <f>8*$I8</f>
        <v>16</v>
      </c>
      <c r="U8" s="23">
        <f>8*$I8</f>
        <v>16</v>
      </c>
      <c r="V8" s="23">
        <f>8*$I8</f>
        <v>16</v>
      </c>
      <c r="W8" s="27"/>
      <c r="X8" s="27"/>
      <c r="Y8" s="23">
        <f>8*$I8</f>
        <v>16</v>
      </c>
      <c r="Z8" s="26"/>
      <c r="AA8" s="28"/>
    </row>
    <row r="9" spans="2:27">
      <c r="B9" s="10">
        <v>5</v>
      </c>
      <c r="C9" s="11" t="s">
        <v>9</v>
      </c>
      <c r="D9" s="11">
        <v>16</v>
      </c>
      <c r="E9" s="12">
        <f t="shared" si="1"/>
        <v>2</v>
      </c>
      <c r="F9" s="12">
        <v>16</v>
      </c>
      <c r="G9" s="12">
        <v>17</v>
      </c>
      <c r="H9" s="12" t="s">
        <v>17</v>
      </c>
      <c r="I9" s="21">
        <v>2</v>
      </c>
      <c r="J9" s="11">
        <v>4</v>
      </c>
      <c r="K9" s="26"/>
      <c r="L9" s="26"/>
      <c r="M9" s="26"/>
      <c r="N9" s="26"/>
      <c r="O9" s="26"/>
      <c r="P9" s="27"/>
      <c r="Q9" s="27"/>
      <c r="R9" s="26"/>
      <c r="S9" s="26"/>
      <c r="T9" s="26"/>
      <c r="U9" s="26"/>
      <c r="V9" s="26"/>
      <c r="W9" s="27"/>
      <c r="X9" s="27"/>
      <c r="Y9" s="26"/>
      <c r="Z9" s="23">
        <f>8*$I9</f>
        <v>16</v>
      </c>
      <c r="AA9" s="23">
        <f>8*$I9</f>
        <v>16</v>
      </c>
    </row>
    <row r="10" spans="2:27">
      <c r="B10" s="10">
        <v>6</v>
      </c>
      <c r="C10" s="11" t="s">
        <v>10</v>
      </c>
      <c r="D10" s="11">
        <v>32</v>
      </c>
      <c r="E10" s="12">
        <f t="shared" si="1"/>
        <v>6</v>
      </c>
      <c r="F10" s="12">
        <v>10</v>
      </c>
      <c r="G10" s="12">
        <v>15</v>
      </c>
      <c r="H10" s="12" t="s">
        <v>18</v>
      </c>
      <c r="I10" s="21">
        <v>3</v>
      </c>
      <c r="J10" s="11">
        <v>1</v>
      </c>
      <c r="K10" s="26"/>
      <c r="L10" s="26"/>
      <c r="M10" s="26"/>
      <c r="N10" s="26"/>
      <c r="O10" s="26"/>
      <c r="P10" s="27"/>
      <c r="Q10" s="27"/>
      <c r="R10" s="26"/>
      <c r="S10" s="26"/>
      <c r="T10" s="23">
        <f>8*$I10</f>
        <v>24</v>
      </c>
      <c r="U10" s="23">
        <f>8*$I10</f>
        <v>24</v>
      </c>
      <c r="V10" s="23">
        <f>8*$I10</f>
        <v>24</v>
      </c>
      <c r="W10" s="27"/>
      <c r="X10" s="27"/>
      <c r="Y10" s="23">
        <f>8*$I10</f>
        <v>24</v>
      </c>
      <c r="Z10" s="26"/>
      <c r="AA10" s="28"/>
    </row>
    <row r="11" spans="2:27">
      <c r="B11" s="10">
        <v>7</v>
      </c>
      <c r="C11" s="11" t="s">
        <v>11</v>
      </c>
      <c r="D11" s="11">
        <v>24</v>
      </c>
      <c r="E11" s="12">
        <f t="shared" si="1"/>
        <v>5</v>
      </c>
      <c r="F11" s="12">
        <v>12</v>
      </c>
      <c r="G11" s="12">
        <v>16</v>
      </c>
      <c r="H11" s="12" t="s">
        <v>19</v>
      </c>
      <c r="I11" s="21">
        <v>4</v>
      </c>
      <c r="J11" s="11">
        <v>1</v>
      </c>
      <c r="K11" s="26"/>
      <c r="L11" s="26"/>
      <c r="M11" s="26"/>
      <c r="N11" s="26"/>
      <c r="O11" s="26"/>
      <c r="P11" s="27"/>
      <c r="Q11" s="27"/>
      <c r="R11" s="26"/>
      <c r="S11" s="26"/>
      <c r="T11" s="26"/>
      <c r="U11" s="26"/>
      <c r="V11" s="23">
        <f>8*$I11</f>
        <v>32</v>
      </c>
      <c r="W11" s="27"/>
      <c r="X11" s="27"/>
      <c r="Y11" s="23">
        <f>8*$I11</f>
        <v>32</v>
      </c>
      <c r="Z11" s="23">
        <f>8*$I11</f>
        <v>32</v>
      </c>
      <c r="AA11" s="28"/>
    </row>
    <row r="12" spans="2:27">
      <c r="B12" s="10">
        <v>8</v>
      </c>
      <c r="C12" s="11" t="s">
        <v>12</v>
      </c>
      <c r="D12" s="11">
        <v>40</v>
      </c>
      <c r="E12" s="12">
        <f t="shared" si="1"/>
        <v>7</v>
      </c>
      <c r="F12" s="12">
        <v>4</v>
      </c>
      <c r="G12" s="12">
        <v>10</v>
      </c>
      <c r="H12" s="12" t="s">
        <v>20</v>
      </c>
      <c r="I12" s="21">
        <v>2.5</v>
      </c>
      <c r="J12" s="11">
        <v>1</v>
      </c>
      <c r="K12" s="26"/>
      <c r="L12" s="26"/>
      <c r="M12" s="26"/>
      <c r="N12" s="23">
        <f t="shared" ref="N12:O14" si="4">8*$I12</f>
        <v>20</v>
      </c>
      <c r="O12" s="23">
        <f t="shared" si="4"/>
        <v>20</v>
      </c>
      <c r="P12" s="27"/>
      <c r="Q12" s="27"/>
      <c r="R12" s="23">
        <f t="shared" ref="R12:T14" si="5">8*$I12</f>
        <v>20</v>
      </c>
      <c r="S12" s="23">
        <f t="shared" si="5"/>
        <v>20</v>
      </c>
      <c r="T12" s="23">
        <f t="shared" si="5"/>
        <v>20</v>
      </c>
      <c r="U12" s="26"/>
      <c r="V12" s="26"/>
      <c r="W12" s="27"/>
      <c r="X12" s="27"/>
      <c r="Y12" s="26"/>
      <c r="Z12" s="26"/>
      <c r="AA12" s="28"/>
    </row>
    <row r="13" spans="2:27">
      <c r="B13" s="10">
        <v>9</v>
      </c>
      <c r="C13" s="11" t="s">
        <v>13</v>
      </c>
      <c r="D13" s="11">
        <v>48</v>
      </c>
      <c r="E13" s="12">
        <f t="shared" si="1"/>
        <v>8</v>
      </c>
      <c r="F13" s="12">
        <v>4</v>
      </c>
      <c r="G13" s="12">
        <v>11</v>
      </c>
      <c r="H13" s="12" t="s">
        <v>21</v>
      </c>
      <c r="I13" s="21">
        <v>2.5</v>
      </c>
      <c r="J13" s="11">
        <v>1</v>
      </c>
      <c r="K13" s="26"/>
      <c r="L13" s="26"/>
      <c r="M13" s="26"/>
      <c r="N13" s="23">
        <f t="shared" si="4"/>
        <v>20</v>
      </c>
      <c r="O13" s="23">
        <f t="shared" si="4"/>
        <v>20</v>
      </c>
      <c r="P13" s="27"/>
      <c r="Q13" s="27"/>
      <c r="R13" s="23">
        <f t="shared" si="5"/>
        <v>20</v>
      </c>
      <c r="S13" s="23">
        <f t="shared" si="5"/>
        <v>20</v>
      </c>
      <c r="T13" s="23">
        <f t="shared" si="5"/>
        <v>20</v>
      </c>
      <c r="U13" s="23">
        <f>8*$I13</f>
        <v>20</v>
      </c>
      <c r="V13" s="26"/>
      <c r="W13" s="27"/>
      <c r="X13" s="27"/>
      <c r="Y13" s="26"/>
      <c r="Z13" s="26"/>
      <c r="AA13" s="28"/>
    </row>
    <row r="14" spans="2:27" ht="13.5" thickBot="1">
      <c r="B14" s="13">
        <v>10</v>
      </c>
      <c r="C14" s="14" t="s">
        <v>14</v>
      </c>
      <c r="D14" s="14">
        <v>64</v>
      </c>
      <c r="E14" s="15">
        <f t="shared" si="1"/>
        <v>12</v>
      </c>
      <c r="F14" s="15">
        <v>4</v>
      </c>
      <c r="G14" s="15">
        <v>15</v>
      </c>
      <c r="H14" s="15" t="s">
        <v>22</v>
      </c>
      <c r="I14" s="22">
        <v>2.5</v>
      </c>
      <c r="J14" s="14">
        <v>1</v>
      </c>
      <c r="K14" s="29"/>
      <c r="L14" s="29"/>
      <c r="M14" s="29"/>
      <c r="N14" s="23">
        <f t="shared" si="4"/>
        <v>20</v>
      </c>
      <c r="O14" s="23">
        <f t="shared" si="4"/>
        <v>20</v>
      </c>
      <c r="P14" s="30"/>
      <c r="Q14" s="30"/>
      <c r="R14" s="23">
        <f t="shared" si="5"/>
        <v>20</v>
      </c>
      <c r="S14" s="23">
        <f t="shared" si="5"/>
        <v>20</v>
      </c>
      <c r="T14" s="23">
        <f t="shared" si="5"/>
        <v>20</v>
      </c>
      <c r="U14" s="23">
        <f>8*$I14</f>
        <v>20</v>
      </c>
      <c r="V14" s="23">
        <f>8*$I14</f>
        <v>20</v>
      </c>
      <c r="W14" s="30"/>
      <c r="X14" s="30"/>
      <c r="Y14" s="23">
        <f>8*$I14</f>
        <v>20</v>
      </c>
      <c r="Z14" s="29"/>
      <c r="AA14" s="31"/>
    </row>
    <row r="15" spans="2:27">
      <c r="B15" s="16"/>
      <c r="C15" s="16"/>
      <c r="D15" s="16"/>
      <c r="E15" s="16"/>
      <c r="F15" s="16"/>
      <c r="G15" s="16"/>
      <c r="H15" s="17"/>
      <c r="I15" s="17"/>
      <c r="J15" s="18" t="s">
        <v>25</v>
      </c>
      <c r="K15" s="32">
        <f t="shared" ref="K15:AA15" si="6">SUM(K5:K14)</f>
        <v>16</v>
      </c>
      <c r="L15" s="32">
        <f t="shared" si="6"/>
        <v>16</v>
      </c>
      <c r="M15" s="32">
        <f t="shared" si="6"/>
        <v>16</v>
      </c>
      <c r="N15" s="32">
        <f t="shared" si="6"/>
        <v>132</v>
      </c>
      <c r="O15" s="32">
        <f t="shared" si="6"/>
        <v>132</v>
      </c>
      <c r="P15" s="33">
        <f t="shared" si="6"/>
        <v>0</v>
      </c>
      <c r="Q15" s="33">
        <f t="shared" si="6"/>
        <v>0</v>
      </c>
      <c r="R15" s="32">
        <f t="shared" si="6"/>
        <v>132</v>
      </c>
      <c r="S15" s="32">
        <f t="shared" si="6"/>
        <v>132</v>
      </c>
      <c r="T15" s="32">
        <f t="shared" si="6"/>
        <v>132</v>
      </c>
      <c r="U15" s="32">
        <f t="shared" si="6"/>
        <v>80</v>
      </c>
      <c r="V15" s="32">
        <f t="shared" si="6"/>
        <v>92</v>
      </c>
      <c r="W15" s="33">
        <f t="shared" si="6"/>
        <v>0</v>
      </c>
      <c r="X15" s="33">
        <f t="shared" si="6"/>
        <v>0</v>
      </c>
      <c r="Y15" s="32">
        <f t="shared" si="6"/>
        <v>92</v>
      </c>
      <c r="Z15" s="32">
        <f t="shared" si="6"/>
        <v>48</v>
      </c>
      <c r="AA15" s="34">
        <f t="shared" si="6"/>
        <v>16</v>
      </c>
    </row>
    <row r="16" spans="2:27" ht="13.5" thickBot="1">
      <c r="B16" s="16"/>
      <c r="C16" s="16"/>
      <c r="D16" s="16"/>
      <c r="E16" s="16"/>
      <c r="F16" s="16"/>
      <c r="G16" s="16"/>
      <c r="H16" s="16"/>
      <c r="I16" s="16"/>
      <c r="J16" s="19" t="s">
        <v>26</v>
      </c>
      <c r="K16" s="35">
        <f>K15</f>
        <v>16</v>
      </c>
      <c r="L16" s="35">
        <f t="shared" ref="L16:AA16" si="7">K16+L15</f>
        <v>32</v>
      </c>
      <c r="M16" s="35">
        <f t="shared" si="7"/>
        <v>48</v>
      </c>
      <c r="N16" s="35">
        <f t="shared" si="7"/>
        <v>180</v>
      </c>
      <c r="O16" s="35">
        <f t="shared" si="7"/>
        <v>312</v>
      </c>
      <c r="P16" s="35">
        <f t="shared" si="7"/>
        <v>312</v>
      </c>
      <c r="Q16" s="35">
        <f t="shared" si="7"/>
        <v>312</v>
      </c>
      <c r="R16" s="35">
        <f t="shared" si="7"/>
        <v>444</v>
      </c>
      <c r="S16" s="35">
        <f t="shared" si="7"/>
        <v>576</v>
      </c>
      <c r="T16" s="35">
        <f t="shared" si="7"/>
        <v>708</v>
      </c>
      <c r="U16" s="35">
        <f t="shared" si="7"/>
        <v>788</v>
      </c>
      <c r="V16" s="35">
        <f t="shared" si="7"/>
        <v>880</v>
      </c>
      <c r="W16" s="35">
        <f t="shared" si="7"/>
        <v>880</v>
      </c>
      <c r="X16" s="35">
        <f t="shared" si="7"/>
        <v>880</v>
      </c>
      <c r="Y16" s="35">
        <f t="shared" si="7"/>
        <v>972</v>
      </c>
      <c r="Z16" s="35">
        <f t="shared" si="7"/>
        <v>1020</v>
      </c>
      <c r="AA16" s="36">
        <f t="shared" si="7"/>
        <v>1036</v>
      </c>
    </row>
    <row r="17" spans="10:27" ht="13.5" thickBot="1">
      <c r="J17" s="19" t="s">
        <v>28</v>
      </c>
      <c r="K17" s="35">
        <f>K16*1</f>
        <v>16</v>
      </c>
      <c r="L17" s="35">
        <f t="shared" ref="L17:AA17" si="8">L16*1</f>
        <v>32</v>
      </c>
      <c r="M17" s="35">
        <f t="shared" si="8"/>
        <v>48</v>
      </c>
      <c r="N17" s="35">
        <f t="shared" si="8"/>
        <v>180</v>
      </c>
      <c r="O17" s="35">
        <f t="shared" si="8"/>
        <v>312</v>
      </c>
      <c r="P17" s="35">
        <f t="shared" si="8"/>
        <v>312</v>
      </c>
      <c r="Q17" s="35">
        <f t="shared" si="8"/>
        <v>312</v>
      </c>
      <c r="R17" s="35">
        <f t="shared" si="8"/>
        <v>444</v>
      </c>
      <c r="S17" s="35">
        <f t="shared" si="8"/>
        <v>576</v>
      </c>
      <c r="T17" s="35">
        <f t="shared" si="8"/>
        <v>708</v>
      </c>
      <c r="U17" s="35">
        <f t="shared" si="8"/>
        <v>788</v>
      </c>
      <c r="V17" s="35">
        <f t="shared" si="8"/>
        <v>880</v>
      </c>
      <c r="W17" s="35">
        <f t="shared" si="8"/>
        <v>880</v>
      </c>
      <c r="X17" s="35">
        <f t="shared" si="8"/>
        <v>880</v>
      </c>
      <c r="Y17" s="35">
        <f t="shared" si="8"/>
        <v>972</v>
      </c>
      <c r="Z17" s="35">
        <f t="shared" si="8"/>
        <v>1020</v>
      </c>
      <c r="AA17" s="35">
        <f t="shared" si="8"/>
        <v>1036</v>
      </c>
    </row>
    <row r="18" spans="10:27" ht="13.5" thickBot="1">
      <c r="J18" s="19" t="s">
        <v>29</v>
      </c>
      <c r="K18" s="35">
        <f>K17*1.1</f>
        <v>17.600000000000001</v>
      </c>
      <c r="L18" s="35">
        <f t="shared" ref="L18:AA18" si="9">L17*1.1</f>
        <v>35.200000000000003</v>
      </c>
      <c r="M18" s="35">
        <f t="shared" si="9"/>
        <v>52.800000000000004</v>
      </c>
      <c r="N18" s="35">
        <f t="shared" si="9"/>
        <v>198.00000000000003</v>
      </c>
      <c r="O18" s="35">
        <f t="shared" si="9"/>
        <v>343.20000000000005</v>
      </c>
      <c r="P18" s="35">
        <f t="shared" si="9"/>
        <v>343.20000000000005</v>
      </c>
      <c r="Q18" s="35">
        <f t="shared" si="9"/>
        <v>343.20000000000005</v>
      </c>
      <c r="R18" s="35">
        <f t="shared" si="9"/>
        <v>488.40000000000003</v>
      </c>
      <c r="S18" s="35">
        <f t="shared" si="9"/>
        <v>633.6</v>
      </c>
      <c r="T18" s="35">
        <f t="shared" si="9"/>
        <v>778.80000000000007</v>
      </c>
      <c r="U18" s="35">
        <f t="shared" si="9"/>
        <v>866.80000000000007</v>
      </c>
      <c r="V18" s="35">
        <f t="shared" si="9"/>
        <v>968.00000000000011</v>
      </c>
      <c r="W18" s="35">
        <f t="shared" si="9"/>
        <v>968.00000000000011</v>
      </c>
      <c r="X18" s="35">
        <f t="shared" si="9"/>
        <v>968.00000000000011</v>
      </c>
      <c r="Y18" s="35">
        <f t="shared" si="9"/>
        <v>1069.2</v>
      </c>
      <c r="Z18" s="35">
        <f t="shared" si="9"/>
        <v>1122</v>
      </c>
      <c r="AA18" s="35">
        <f t="shared" si="9"/>
        <v>1139.6000000000001</v>
      </c>
    </row>
    <row r="19" spans="10:27" ht="13.5" thickBot="1">
      <c r="J19" s="19" t="s">
        <v>30</v>
      </c>
      <c r="K19" s="37">
        <f>(1036-K17)/(1036-K18)</f>
        <v>1.0015710919088767</v>
      </c>
      <c r="L19" s="37">
        <f t="shared" ref="L19:X19" si="10">(1036-L17)/(1036-L18)</f>
        <v>1.003197442046363</v>
      </c>
      <c r="M19" s="37">
        <f t="shared" si="10"/>
        <v>1.0048820179007323</v>
      </c>
      <c r="N19" s="37">
        <f t="shared" si="10"/>
        <v>1.0214797136038185</v>
      </c>
      <c r="O19" s="37">
        <f t="shared" si="10"/>
        <v>1.0450346420323327</v>
      </c>
      <c r="P19" s="37">
        <f t="shared" si="10"/>
        <v>1.0450346420323327</v>
      </c>
      <c r="Q19" s="37">
        <f t="shared" si="10"/>
        <v>1.0450346420323327</v>
      </c>
      <c r="R19" s="37">
        <f t="shared" si="10"/>
        <v>1.0810810810810814</v>
      </c>
      <c r="S19" s="37">
        <f t="shared" si="10"/>
        <v>1.143141153081511</v>
      </c>
      <c r="T19" s="37">
        <f t="shared" si="10"/>
        <v>1.2752721617418354</v>
      </c>
      <c r="U19" s="37">
        <f t="shared" si="10"/>
        <v>1.4657210401891259</v>
      </c>
      <c r="V19" s="37">
        <f t="shared" si="10"/>
        <v>2.2941176470588274</v>
      </c>
      <c r="W19" s="37">
        <f t="shared" si="10"/>
        <v>2.2941176470588274</v>
      </c>
      <c r="X19" s="37">
        <f t="shared" si="10"/>
        <v>2.2941176470588274</v>
      </c>
      <c r="Y19" s="37">
        <f>ABS((1036-Y17)/(1036-Y18))</f>
        <v>1.9277108433734913</v>
      </c>
      <c r="Z19" s="37">
        <f>ABS((1036-Z17)/(1036-Z18))</f>
        <v>0.18604651162790697</v>
      </c>
      <c r="AA19" s="37">
        <f>ABS((1036-AA17)/(1036-AA18))</f>
        <v>0</v>
      </c>
    </row>
  </sheetData>
  <mergeCells count="9">
    <mergeCell ref="B3:B4"/>
    <mergeCell ref="C3:C4"/>
    <mergeCell ref="D3:D4"/>
    <mergeCell ref="E3:E4"/>
    <mergeCell ref="J3:J4"/>
    <mergeCell ref="F3:F4"/>
    <mergeCell ref="G3:G4"/>
    <mergeCell ref="H3:H4"/>
    <mergeCell ref="I3:I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2014-06-20T14:30:58Z</cp:lastPrinted>
  <dcterms:created xsi:type="dcterms:W3CDTF">2007-08-30T13:22:56Z</dcterms:created>
  <dcterms:modified xsi:type="dcterms:W3CDTF">2014-06-20T14:31:40Z</dcterms:modified>
</cp:coreProperties>
</file>